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ЛИСТИНГА\EMITENTS\02 NonFINANCIAL\SEGR\2025\Finance\2_kv\"/>
    </mc:Choice>
  </mc:AlternateContent>
  <xr:revisionPtr revIDLastSave="0" documentId="8_{8D818CC7-CEAF-47E4-A724-F026AD5B74D9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1" sheetId="1" r:id="rId1"/>
    <sheet name="F2" sheetId="2" r:id="rId2"/>
    <sheet name="ДДС" sheetId="3" r:id="rId3"/>
    <sheet name="ДвижениеКапитал" sheetId="4" r:id="rId4"/>
  </sheets>
  <definedNames>
    <definedName name="_Hlk191995465" localSheetId="0">'F1'!$B$6</definedName>
    <definedName name="_Hlk191995656" localSheetId="3">ДвижениеКапитал!#REF!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F8" i="1"/>
  <c r="F9" i="1"/>
  <c r="F10" i="1"/>
  <c r="F11" i="1"/>
  <c r="F12" i="1"/>
  <c r="F13" i="1"/>
  <c r="F14" i="1"/>
  <c r="I15" i="1"/>
  <c r="F15" i="1"/>
  <c r="F24" i="1"/>
  <c r="F25" i="1"/>
  <c r="F44" i="1"/>
  <c r="F45" i="1"/>
  <c r="H18" i="2" l="1"/>
</calcChain>
</file>

<file path=xl/sharedStrings.xml><?xml version="1.0" encoding="utf-8"?>
<sst xmlns="http://schemas.openxmlformats.org/spreadsheetml/2006/main" count="156" uniqueCount="125">
  <si>
    <t>Итого капитал</t>
  </si>
  <si>
    <t>Нераспределенная прибыль</t>
  </si>
  <si>
    <t>ИТОГО АКТИВЫ</t>
  </si>
  <si>
    <t>Примечания</t>
  </si>
  <si>
    <t>Статья</t>
  </si>
  <si>
    <t>(в тысячах казахстанских тенге)</t>
  </si>
  <si>
    <t>Прибыль до налогообложения</t>
  </si>
  <si>
    <t>(В Тысячах Казахстанских Тенге)</t>
  </si>
  <si>
    <t>АО «Станция Экибастузская ГРЭС-2»</t>
  </si>
  <si>
    <t>Промежуточный отчет о финансовом положении по состоянию на 30 июня 2025 года</t>
  </si>
  <si>
    <t>АКТИВЫ</t>
  </si>
  <si>
    <t>Основные средства</t>
  </si>
  <si>
    <t>4.1.</t>
  </si>
  <si>
    <t>Нематериальные активы</t>
  </si>
  <si>
    <t>Разведочные и оценочные активы</t>
  </si>
  <si>
    <t>Авансы, выданные за внеоборотные активы</t>
  </si>
  <si>
    <t>4.2.</t>
  </si>
  <si>
    <t xml:space="preserve">Долгосрочная дебиторская задолженность </t>
  </si>
  <si>
    <t>Денежные средства, ограниченные в использовании</t>
  </si>
  <si>
    <t>4.3.</t>
  </si>
  <si>
    <t>Внеоборотные активы:</t>
  </si>
  <si>
    <t>Оборотные активы</t>
  </si>
  <si>
    <t>Запасы</t>
  </si>
  <si>
    <t>4.4.</t>
  </si>
  <si>
    <t>Торговая дебиторская задолженность</t>
  </si>
  <si>
    <t>4.5.</t>
  </si>
  <si>
    <t>Авансы выданные и прочие оборотные активы</t>
  </si>
  <si>
    <t>4.6.</t>
  </si>
  <si>
    <t>Предоплата по налогу на прибыль</t>
  </si>
  <si>
    <t>Денежные средства и их эквиваленты</t>
  </si>
  <si>
    <t>4.7.</t>
  </si>
  <si>
    <t>Итого оборотные активы</t>
  </si>
  <si>
    <t>Итого внеоборотные активы</t>
  </si>
  <si>
    <t>КАПИТАЛ</t>
  </si>
  <si>
    <t>Акционерный капитал</t>
  </si>
  <si>
    <t>4.8.</t>
  </si>
  <si>
    <t>(Накопленный убыток)/Нераспределенная прибыль</t>
  </si>
  <si>
    <t>ИТОГО КАПИТАЛ</t>
  </si>
  <si>
    <t>ОБЯЗАТЕЛЬСТВА</t>
  </si>
  <si>
    <t>Долгосрочные обязательства</t>
  </si>
  <si>
    <t>Кредиты и займы</t>
  </si>
  <si>
    <t>4.9.</t>
  </si>
  <si>
    <t>Обязательство по вознаграждениям работникам</t>
  </si>
  <si>
    <t>Отложенные налоговые обязательства</t>
  </si>
  <si>
    <t>Резерв на восстановление золоотвалов и ликвидацию последствий эксплуатации объектов</t>
  </si>
  <si>
    <t>4.10.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</si>
  <si>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</si>
  <si>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</si>
  <si>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</si>
  <si>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4.11.</t>
  </si>
  <si>
    <t>Обязательства по договорам</t>
  </si>
  <si>
    <t>Налоги к уплате, помимо налога на прибыль</t>
  </si>
  <si>
    <t>4.12.</t>
  </si>
  <si>
    <t>Прочие краткосрочные оценочные обязательства</t>
  </si>
  <si>
    <t>4.13.</t>
  </si>
  <si>
    <t>Итого краткосрочные обязательства</t>
  </si>
  <si>
    <t>ИТОГО ОБЯЗАТЕЛЬСТВА</t>
  </si>
  <si>
    <t>ИТОГО КАПИТАЛ И ОБЯЗАТЕЛЬСТВА</t>
  </si>
  <si>
    <t>Заместитель Председателя правления по экономике и финансам  _______________   Мукажанов А.М..</t>
  </si>
  <si>
    <t>Главный бухгалтер ________________ Уразаева С.Т.</t>
  </si>
  <si>
    <t>Промежуточный отчет о совокупном доходе за первое полугодие 2025 года</t>
  </si>
  <si>
    <t>Выручка по договорам с покупателями</t>
  </si>
  <si>
    <t>5.1.</t>
  </si>
  <si>
    <t>Себестоимость</t>
  </si>
  <si>
    <t>5.2.</t>
  </si>
  <si>
    <t>Валовая прибыль</t>
  </si>
  <si>
    <t>Расходы по реализации</t>
  </si>
  <si>
    <t>5.3.</t>
  </si>
  <si>
    <t>Общие и административные расходы</t>
  </si>
  <si>
    <t>5.4.</t>
  </si>
  <si>
    <t>Прочие расходы</t>
  </si>
  <si>
    <t>Прочие доходы</t>
  </si>
  <si>
    <t>Убыток от обесценения нефинансовых активов</t>
  </si>
  <si>
    <t>-</t>
  </si>
  <si>
    <t>Операционный (убыток)/прибыль</t>
  </si>
  <si>
    <t>Финансовые доходы</t>
  </si>
  <si>
    <t>5.5.</t>
  </si>
  <si>
    <t>Финансовые затраты</t>
  </si>
  <si>
    <t>5.6.</t>
  </si>
  <si>
    <t>Курсовая разница, нетто</t>
  </si>
  <si>
    <t>Расход по налогу на прибыль</t>
  </si>
  <si>
    <t>5.7.</t>
  </si>
  <si>
    <t>ЧИСТАЯ ПРИБЫЛЬ</t>
  </si>
  <si>
    <t>Прочий совокупный доход</t>
  </si>
  <si>
    <t>Статьи, которые впоследствии не будут расклассифицированы в состав прибылей или убытков</t>
  </si>
  <si>
    <t>Переоценка обязательств по вознаграждениям по окончании трудовой деятельности</t>
  </si>
  <si>
    <t>Прочий совокупный доход/(убыток) за год, за вычетом налогов</t>
  </si>
  <si>
    <t xml:space="preserve">Итого совокупный доход </t>
  </si>
  <si>
    <t>Резерв по ожидаемым кредитным убыткам и сомнительной задолженности</t>
  </si>
  <si>
    <t>Промежуточный отчет о движении денежных средств за первое полугодие 2025 года</t>
  </si>
  <si>
    <t>Денежные потоки от операционной деятельности</t>
  </si>
  <si>
    <t>Поступления от реализации электроэнергии</t>
  </si>
  <si>
    <t>Прочие поступления</t>
  </si>
  <si>
    <t>Полученные проценты</t>
  </si>
  <si>
    <t>Оплата поставщикам за товары и услуги</t>
  </si>
  <si>
    <t>Выплата заработной платы</t>
  </si>
  <si>
    <t>Уплаченные проценты</t>
  </si>
  <si>
    <t>Уплаченный налог на прибыль</t>
  </si>
  <si>
    <t>Прочие платежи в бюджет</t>
  </si>
  <si>
    <t>Чистая сумма денежных средств, от/(использованных в) операционной деятельности</t>
  </si>
  <si>
    <t>Денежные потоки от инвестиционной деятельности</t>
  </si>
  <si>
    <t>Приобретение основных средств и авансы, выданные за внеоборотные активы</t>
  </si>
  <si>
    <t>Чистая сумма денежных средств (использованных в)/от инвестиционной деятельности</t>
  </si>
  <si>
    <t>Денежные потоки от финансовой деятельности</t>
  </si>
  <si>
    <t>Получение займов</t>
  </si>
  <si>
    <t>Выплаты займов</t>
  </si>
  <si>
    <t>Чистая сумма денежных средств, от/(использованных в) финансовой деятельности</t>
  </si>
  <si>
    <t>Чистое изменение в денежных средствах и их эквивалентах</t>
  </si>
  <si>
    <t>Влияние изменения обменного курса валют на денежные средства и эквиваленты денежных средств</t>
  </si>
  <si>
    <r>
      <t xml:space="preserve">Денежные средства и их эквиваленты на </t>
    </r>
    <r>
      <rPr>
        <sz val="8"/>
        <rFont val="Arial"/>
        <family val="2"/>
        <charset val="204"/>
      </rPr>
      <t>начало периода</t>
    </r>
  </si>
  <si>
    <t>Денежные средства и их эквиваленты на конец периода</t>
  </si>
  <si>
    <t>1 полугодие 2025 г.</t>
  </si>
  <si>
    <t>1 полугодие 2024 г.</t>
  </si>
  <si>
    <t>1 полугодие 2025г.</t>
  </si>
  <si>
    <t>1 полугодие 2024г.</t>
  </si>
  <si>
    <t>30 июня 2025г.</t>
  </si>
  <si>
    <t>31 декабря 2024г.</t>
  </si>
  <si>
    <t>Промежуточный отчет об изменениях в капитале за первое полугодие 2025 года</t>
  </si>
  <si>
    <t>На 31 декабря 2024 г.</t>
  </si>
  <si>
    <t>Прибыль за период</t>
  </si>
  <si>
    <t>Прочий совокупный доход за период, за вычетом налогов</t>
  </si>
  <si>
    <t>Итого совокупная прибыль за период</t>
  </si>
  <si>
    <t>На 30 июня 2025 г.</t>
  </si>
  <si>
    <t>Облигации</t>
  </si>
  <si>
    <t>4.14.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</si>
</sst>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9"/>
      <name val="Arial"/>
      <family val="2"/>
      <charset val="204"/>
    </font>
    <font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9"/>
      <name val="Verdan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1" fillId="0" borderId="0" xfId="0" applyNumberFormat="1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6" fillId="0" borderId="0" xfId="1"/>
    <xf numFmtId="0" fontId="10" fillId="0" borderId="0" xfId="0" applyFont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3" fontId="14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3" fontId="14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 wrapText="1" indent="1"/>
    </xf>
    <xf numFmtId="3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3" fontId="14" fillId="0" borderId="2" xfId="0" applyNumberFormat="1" applyFont="1" applyBorder="1" applyAlignment="1">
      <alignment vertical="center" wrapText="1"/>
    </xf>
    <xf numFmtId="0" fontId="12" fillId="0" borderId="1" xfId="1" applyFont="1" applyBorder="1" applyAlignment="1">
      <alignment vertical="top" wrapText="1"/>
    </xf>
    <xf numFmtId="0" fontId="11" fillId="0" borderId="1" xfId="1" applyFont="1" applyBorder="1" applyAlignment="1">
      <alignment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53"/>
  <sheetViews>
    <sheetView workbookViewId="0">
      <selection activeCell="C43" sqref="C43"/>
    </sheetView>
  </sheetViews>
  <sheetFormatPr defaultColWidth="9.33203125" defaultRowHeight="11.25" x14ac:dyDescent="0.2"/>
  <cols>
    <col min="1" max="1" width="4.33203125" customWidth="1"/>
    <col min="2" max="2" width="75.5" customWidth="1"/>
    <col min="3" max="3" width="16.6640625" bestFit="1" customWidth="1"/>
    <col min="4" max="4" width="25.1640625" customWidth="1"/>
    <col min="5" max="5" width="23.33203125" customWidth="1"/>
    <col min="6" max="6" width="18.1640625" hidden="1" customWidth="1"/>
    <col min="7" max="8" width="0" hidden="1" customWidth="1"/>
    <col min="9" max="9" width="28.6640625" hidden="1" customWidth="1"/>
  </cols>
  <sheetData>
    <row r="1" spans="1:9" ht="18.75" customHeight="1" x14ac:dyDescent="0.2">
      <c r="B1" s="3" t="s">
        <v>8</v>
      </c>
    </row>
    <row r="2" spans="1:9" ht="11.25" customHeight="1" x14ac:dyDescent="0.2"/>
    <row r="3" spans="1:9" ht="36" customHeight="1" x14ac:dyDescent="0.2">
      <c r="B3" s="10" t="s">
        <v>9</v>
      </c>
    </row>
    <row r="4" spans="1:9" ht="11.25" customHeight="1" x14ac:dyDescent="0.2">
      <c r="B4" s="9" t="s">
        <v>5</v>
      </c>
    </row>
    <row r="5" spans="1:9" ht="12.75" customHeight="1" x14ac:dyDescent="0.2"/>
    <row r="6" spans="1:9" s="6" customFormat="1" ht="30.75" customHeight="1" x14ac:dyDescent="0.2">
      <c r="A6" s="8"/>
      <c r="B6" s="32" t="s">
        <v>4</v>
      </c>
      <c r="C6" s="32" t="s">
        <v>3</v>
      </c>
      <c r="D6" s="32" t="s">
        <v>115</v>
      </c>
      <c r="E6" s="32" t="s">
        <v>116</v>
      </c>
    </row>
    <row r="7" spans="1:9" ht="12.75" customHeight="1" x14ac:dyDescent="0.2">
      <c r="A7" s="4"/>
      <c r="B7" s="33" t="s">
        <v>10</v>
      </c>
      <c r="C7" s="34"/>
      <c r="D7" s="35"/>
      <c r="E7" s="35"/>
    </row>
    <row r="8" spans="1:9" ht="12.75" customHeight="1" x14ac:dyDescent="0.2">
      <c r="A8" s="4"/>
      <c r="B8" s="33" t="s">
        <v>20</v>
      </c>
      <c r="C8" s="36"/>
      <c r="D8" s="37"/>
      <c r="E8" s="37"/>
      <c r="F8" s="2">
        <f t="shared" ref="F8:F45" si="0">D8-E8</f>
        <v>0</v>
      </c>
    </row>
    <row r="9" spans="1:9" ht="12.75" customHeight="1" x14ac:dyDescent="0.2">
      <c r="A9" s="4"/>
      <c r="B9" s="38" t="s">
        <v>11</v>
      </c>
      <c r="C9" s="36" t="s">
        <v>12</v>
      </c>
      <c r="D9" s="37">
        <v>108068393</v>
      </c>
      <c r="E9" s="39">
        <v>107450480</v>
      </c>
      <c r="F9" s="2">
        <f t="shared" si="0"/>
        <v>617913</v>
      </c>
    </row>
    <row r="10" spans="1:9" ht="12.75" customHeight="1" x14ac:dyDescent="0.2">
      <c r="A10" s="4"/>
      <c r="B10" s="38" t="s">
        <v>13</v>
      </c>
      <c r="C10" s="36"/>
      <c r="D10" s="37">
        <v>22933</v>
      </c>
      <c r="E10" s="39">
        <v>1904</v>
      </c>
      <c r="F10" s="2">
        <f t="shared" si="0"/>
        <v>21029</v>
      </c>
    </row>
    <row r="11" spans="1:9" ht="12.75" customHeight="1" x14ac:dyDescent="0.2">
      <c r="A11" s="4"/>
      <c r="B11" s="38" t="s">
        <v>14</v>
      </c>
      <c r="C11" s="36"/>
      <c r="D11" s="37">
        <v>2888</v>
      </c>
      <c r="E11" s="39">
        <v>2356</v>
      </c>
      <c r="F11" s="2">
        <f t="shared" si="0"/>
        <v>532</v>
      </c>
    </row>
    <row r="12" spans="1:9" ht="12.75" customHeight="1" x14ac:dyDescent="0.2">
      <c r="A12" s="4"/>
      <c r="B12" s="38" t="s">
        <v>15</v>
      </c>
      <c r="C12" s="36" t="s">
        <v>16</v>
      </c>
      <c r="D12" s="37">
        <v>91112669</v>
      </c>
      <c r="E12" s="39">
        <v>15866</v>
      </c>
      <c r="F12" s="2">
        <f t="shared" si="0"/>
        <v>91096803</v>
      </c>
    </row>
    <row r="13" spans="1:9" ht="12.75" customHeight="1" x14ac:dyDescent="0.2">
      <c r="A13" s="4"/>
      <c r="B13" s="38" t="s">
        <v>17</v>
      </c>
      <c r="C13" s="36"/>
      <c r="D13" s="37">
        <v>252621</v>
      </c>
      <c r="E13" s="39">
        <v>270724</v>
      </c>
      <c r="F13" s="2">
        <f t="shared" si="0"/>
        <v>-18103</v>
      </c>
    </row>
    <row r="14" spans="1:9" ht="12.75" customHeight="1" x14ac:dyDescent="0.2">
      <c r="A14" s="4"/>
      <c r="B14" s="38" t="s">
        <v>18</v>
      </c>
      <c r="C14" s="36" t="s">
        <v>19</v>
      </c>
      <c r="D14" s="40">
        <v>148815</v>
      </c>
      <c r="E14" s="39">
        <v>143727</v>
      </c>
      <c r="F14" s="2">
        <f t="shared" si="0"/>
        <v>5088</v>
      </c>
    </row>
    <row r="15" spans="1:9" s="1" customFormat="1" ht="18.75" x14ac:dyDescent="0.3">
      <c r="A15" s="3"/>
      <c r="B15" s="33" t="s">
        <v>32</v>
      </c>
      <c r="C15" s="41"/>
      <c r="D15" s="42">
        <v>199608319</v>
      </c>
      <c r="E15" s="43">
        <v>107885057</v>
      </c>
      <c r="F15" s="2">
        <f t="shared" si="0"/>
        <v>91723262</v>
      </c>
      <c r="I15" s="5">
        <f>D15-130148648</f>
        <v>69459671</v>
      </c>
    </row>
    <row r="16" spans="1:9" s="1" customFormat="1" ht="18.75" x14ac:dyDescent="0.3">
      <c r="A16" s="3"/>
      <c r="B16" s="33" t="s">
        <v>21</v>
      </c>
      <c r="C16" s="36"/>
      <c r="D16" s="39"/>
      <c r="E16" s="39"/>
      <c r="F16" s="2"/>
      <c r="I16" s="5"/>
    </row>
    <row r="17" spans="1:9" s="1" customFormat="1" ht="18.75" x14ac:dyDescent="0.3">
      <c r="A17" s="3"/>
      <c r="B17" s="38" t="s">
        <v>22</v>
      </c>
      <c r="C17" s="36" t="s">
        <v>23</v>
      </c>
      <c r="D17" s="39">
        <v>5696312</v>
      </c>
      <c r="E17" s="39">
        <v>5765240</v>
      </c>
      <c r="F17" s="2"/>
      <c r="I17" s="5"/>
    </row>
    <row r="18" spans="1:9" s="1" customFormat="1" ht="18.75" x14ac:dyDescent="0.3">
      <c r="A18" s="3"/>
      <c r="B18" s="38" t="s">
        <v>24</v>
      </c>
      <c r="C18" s="36" t="s">
        <v>25</v>
      </c>
      <c r="D18" s="39">
        <v>11602717</v>
      </c>
      <c r="E18" s="39">
        <v>9077631</v>
      </c>
      <c r="F18" s="2"/>
      <c r="I18" s="5"/>
    </row>
    <row r="19" spans="1:9" s="1" customFormat="1" ht="18.75" x14ac:dyDescent="0.3">
      <c r="A19" s="3"/>
      <c r="B19" s="38" t="s">
        <v>26</v>
      </c>
      <c r="C19" s="36" t="s">
        <v>27</v>
      </c>
      <c r="D19" s="39">
        <v>4125662</v>
      </c>
      <c r="E19" s="39">
        <v>3715869</v>
      </c>
      <c r="F19" s="2"/>
      <c r="I19" s="5"/>
    </row>
    <row r="20" spans="1:9" s="1" customFormat="1" ht="18.75" x14ac:dyDescent="0.3">
      <c r="A20" s="3"/>
      <c r="B20" s="38" t="s">
        <v>28</v>
      </c>
      <c r="C20" s="36"/>
      <c r="D20" s="39">
        <v>1706463</v>
      </c>
      <c r="E20" s="39">
        <v>2017903</v>
      </c>
      <c r="F20" s="2"/>
      <c r="I20" s="5"/>
    </row>
    <row r="21" spans="1:9" s="1" customFormat="1" ht="18.75" x14ac:dyDescent="0.3">
      <c r="A21" s="3"/>
      <c r="B21" s="38" t="s">
        <v>29</v>
      </c>
      <c r="C21" s="36" t="s">
        <v>30</v>
      </c>
      <c r="D21" s="44">
        <v>4731727</v>
      </c>
      <c r="E21" s="39">
        <v>3375496</v>
      </c>
      <c r="F21" s="2"/>
      <c r="I21" s="5"/>
    </row>
    <row r="22" spans="1:9" s="1" customFormat="1" ht="18.75" x14ac:dyDescent="0.3">
      <c r="A22" s="3"/>
      <c r="B22" s="33" t="s">
        <v>31</v>
      </c>
      <c r="C22" s="45"/>
      <c r="D22" s="42">
        <v>27862881</v>
      </c>
      <c r="E22" s="43">
        <v>23952139</v>
      </c>
      <c r="F22" s="2"/>
      <c r="I22" s="5"/>
    </row>
    <row r="23" spans="1:9" s="1" customFormat="1" ht="18.75" x14ac:dyDescent="0.3">
      <c r="A23" s="3"/>
      <c r="B23" s="33" t="s">
        <v>2</v>
      </c>
      <c r="C23" s="45"/>
      <c r="D23" s="42">
        <v>227471200</v>
      </c>
      <c r="E23" s="43">
        <v>131837196</v>
      </c>
      <c r="F23" s="2"/>
      <c r="I23" s="5"/>
    </row>
    <row r="24" spans="1:9" ht="12.75" customHeight="1" x14ac:dyDescent="0.2">
      <c r="A24" s="4"/>
      <c r="B24" s="33" t="s">
        <v>33</v>
      </c>
      <c r="C24" s="36"/>
      <c r="D24" s="39"/>
      <c r="E24" s="39"/>
      <c r="F24" s="2">
        <f t="shared" si="0"/>
        <v>0</v>
      </c>
    </row>
    <row r="25" spans="1:9" ht="12.75" customHeight="1" x14ac:dyDescent="0.2">
      <c r="A25" s="4"/>
      <c r="B25" s="38" t="s">
        <v>34</v>
      </c>
      <c r="C25" s="36" t="s">
        <v>35</v>
      </c>
      <c r="D25" s="39">
        <v>15118052</v>
      </c>
      <c r="E25" s="39">
        <v>15118052</v>
      </c>
      <c r="F25" s="2">
        <f t="shared" si="0"/>
        <v>0</v>
      </c>
    </row>
    <row r="26" spans="1:9" ht="12.75" customHeight="1" x14ac:dyDescent="0.2">
      <c r="A26" s="4"/>
      <c r="B26" s="38" t="s">
        <v>36</v>
      </c>
      <c r="C26" s="36"/>
      <c r="D26" s="39">
        <v>453254</v>
      </c>
      <c r="E26" s="39">
        <v>-4285732</v>
      </c>
      <c r="F26" s="2"/>
    </row>
    <row r="27" spans="1:9" ht="12.75" customHeight="1" x14ac:dyDescent="0.2">
      <c r="A27" s="4"/>
      <c r="B27" s="33" t="s">
        <v>37</v>
      </c>
      <c r="C27" s="45"/>
      <c r="D27" s="42">
        <v>15571306</v>
      </c>
      <c r="E27" s="43">
        <v>10832320</v>
      </c>
      <c r="F27" s="2"/>
    </row>
    <row r="28" spans="1:9" ht="12.75" customHeight="1" x14ac:dyDescent="0.2">
      <c r="A28" s="4"/>
      <c r="B28" s="33" t="s">
        <v>38</v>
      </c>
      <c r="C28" s="36"/>
      <c r="D28" s="39"/>
      <c r="E28" s="39"/>
      <c r="F28" s="2"/>
    </row>
    <row r="29" spans="1:9" ht="12.75" customHeight="1" x14ac:dyDescent="0.2">
      <c r="A29" s="4"/>
      <c r="B29" s="17" t="s">
        <v>39</v>
      </c>
      <c r="C29" s="18"/>
      <c r="D29" s="21"/>
      <c r="E29" s="19"/>
      <c r="F29" s="2"/>
    </row>
    <row r="30" spans="1:9" ht="12.75" customHeight="1" x14ac:dyDescent="0.2">
      <c r="A30" s="4"/>
      <c r="B30" s="20" t="s">
        <v>40</v>
      </c>
      <c r="C30" s="18" t="s">
        <v>41</v>
      </c>
      <c r="D30" s="21">
        <v>79555377</v>
      </c>
      <c r="E30" s="21">
        <v>93217863</v>
      </c>
      <c r="F30" s="2"/>
    </row>
    <row r="31" spans="1:9" ht="12.75" customHeight="1" x14ac:dyDescent="0.2">
      <c r="A31" s="4"/>
      <c r="B31" s="20" t="s">
        <v>123</v>
      </c>
      <c r="C31" s="18" t="s">
        <v>45</v>
      </c>
      <c r="D31" s="21">
        <v>90000000</v>
      </c>
      <c r="E31" s="30" t="s">
        <v>73</v>
      </c>
      <c r="F31" s="2"/>
    </row>
    <row r="32" spans="1:9" ht="12.75" customHeight="1" x14ac:dyDescent="0.2">
      <c r="A32" s="4"/>
      <c r="B32" s="20" t="s">
        <v>42</v>
      </c>
      <c r="C32" s="18"/>
      <c r="D32" s="21">
        <v>1156309</v>
      </c>
      <c r="E32" s="21">
        <v>1156308</v>
      </c>
      <c r="F32" s="2"/>
    </row>
    <row r="33" spans="1:6" ht="12.75" customHeight="1" x14ac:dyDescent="0.2">
      <c r="A33" s="4"/>
      <c r="B33" s="20" t="s">
        <v>43</v>
      </c>
      <c r="C33" s="18"/>
      <c r="D33" s="21">
        <v>831713</v>
      </c>
      <c r="E33" s="21">
        <v>667823</v>
      </c>
      <c r="F33" s="2"/>
    </row>
    <row r="34" spans="1:6" ht="24" x14ac:dyDescent="0.2">
      <c r="A34" s="4"/>
      <c r="B34" s="20" t="s">
        <v>44</v>
      </c>
      <c r="C34" s="18" t="s">
        <v>49</v>
      </c>
      <c r="D34" s="21">
        <v>6163444</v>
      </c>
      <c r="E34" s="30">
        <v>5763266</v>
      </c>
      <c r="F34" s="2"/>
    </row>
    <row r="35" spans="1:6" ht="12.75" customHeight="1" x14ac:dyDescent="0.2">
      <c r="A35" s="4"/>
      <c r="B35" s="17" t="s">
        <v>46</v>
      </c>
      <c r="C35" s="31"/>
      <c r="D35" s="26">
        <v>177706843</v>
      </c>
      <c r="E35" s="27">
        <v>100805260</v>
      </c>
      <c r="F35" s="2"/>
    </row>
    <row r="36" spans="1:6" ht="12.75" customHeight="1" x14ac:dyDescent="0.2">
      <c r="A36" s="4"/>
      <c r="B36" s="17" t="s">
        <v>47</v>
      </c>
      <c r="C36" s="18"/>
      <c r="D36" s="19"/>
      <c r="E36" s="19"/>
      <c r="F36" s="2"/>
    </row>
    <row r="37" spans="1:6" ht="12.75" customHeight="1" x14ac:dyDescent="0.2">
      <c r="A37" s="4"/>
      <c r="B37" s="20" t="s">
        <v>40</v>
      </c>
      <c r="C37" s="18" t="s">
        <v>41</v>
      </c>
      <c r="D37" s="21">
        <v>20515508</v>
      </c>
      <c r="E37" s="21">
        <v>7526362</v>
      </c>
      <c r="F37" s="2"/>
    </row>
    <row r="38" spans="1:6" ht="12.75" customHeight="1" x14ac:dyDescent="0.2">
      <c r="A38" s="4"/>
      <c r="B38" s="20" t="s">
        <v>123</v>
      </c>
      <c r="C38" s="18" t="s">
        <v>45</v>
      </c>
      <c r="D38" s="21">
        <v>108750</v>
      </c>
      <c r="E38" s="30" t="s">
        <v>73</v>
      </c>
      <c r="F38" s="2"/>
    </row>
    <row r="39" spans="1:6" ht="12.75" customHeight="1" x14ac:dyDescent="0.2">
      <c r="A39" s="4"/>
      <c r="B39" s="20" t="s">
        <v>48</v>
      </c>
      <c r="C39" s="18" t="s">
        <v>52</v>
      </c>
      <c r="D39" s="21">
        <v>6167180</v>
      </c>
      <c r="E39" s="21">
        <v>5083431</v>
      </c>
      <c r="F39" s="2"/>
    </row>
    <row r="40" spans="1:6" ht="12.75" customHeight="1" x14ac:dyDescent="0.2">
      <c r="A40" s="4"/>
      <c r="B40" s="20" t="s">
        <v>50</v>
      </c>
      <c r="C40" s="18"/>
      <c r="D40" s="21">
        <v>88909</v>
      </c>
      <c r="E40" s="21">
        <v>61988</v>
      </c>
      <c r="F40" s="2"/>
    </row>
    <row r="41" spans="1:6" ht="12.75" customHeight="1" x14ac:dyDescent="0.2">
      <c r="A41" s="4"/>
      <c r="B41" s="20" t="s">
        <v>51</v>
      </c>
      <c r="C41" s="18" t="s">
        <v>54</v>
      </c>
      <c r="D41" s="21">
        <v>5415023</v>
      </c>
      <c r="E41" s="21">
        <v>6301512</v>
      </c>
      <c r="F41" s="2"/>
    </row>
    <row r="42" spans="1:6" ht="12.75" customHeight="1" x14ac:dyDescent="0.2">
      <c r="A42" s="4"/>
      <c r="B42" s="20" t="s">
        <v>53</v>
      </c>
      <c r="C42" s="18" t="s">
        <v>124</v>
      </c>
      <c r="D42" s="21">
        <v>1863831</v>
      </c>
      <c r="E42" s="21">
        <v>1140290</v>
      </c>
      <c r="F42" s="2"/>
    </row>
    <row r="43" spans="1:6" ht="12.75" customHeight="1" x14ac:dyDescent="0.2">
      <c r="A43" s="4"/>
      <c r="B43" s="20" t="s">
        <v>42</v>
      </c>
      <c r="C43" s="18"/>
      <c r="D43" s="19">
        <v>33850</v>
      </c>
      <c r="E43" s="21">
        <v>86033</v>
      </c>
      <c r="F43" s="2"/>
    </row>
    <row r="44" spans="1:6" ht="12.75" customHeight="1" x14ac:dyDescent="0.2">
      <c r="A44" s="4"/>
      <c r="B44" s="17" t="s">
        <v>55</v>
      </c>
      <c r="C44" s="31"/>
      <c r="D44" s="26">
        <v>34193051</v>
      </c>
      <c r="E44" s="27">
        <v>20199616</v>
      </c>
      <c r="F44" s="2">
        <f t="shared" si="0"/>
        <v>13993435</v>
      </c>
    </row>
    <row r="45" spans="1:6" s="1" customFormat="1" ht="18.75" customHeight="1" x14ac:dyDescent="0.3">
      <c r="A45" s="3"/>
      <c r="B45" s="17" t="s">
        <v>56</v>
      </c>
      <c r="C45" s="31"/>
      <c r="D45" s="26">
        <v>211899894</v>
      </c>
      <c r="E45" s="27">
        <v>121004876</v>
      </c>
      <c r="F45" s="2">
        <f t="shared" si="0"/>
        <v>90895018</v>
      </c>
    </row>
    <row r="46" spans="1:6" ht="11.25" customHeight="1" x14ac:dyDescent="0.2">
      <c r="B46" s="46" t="s">
        <v>57</v>
      </c>
      <c r="C46" s="47"/>
      <c r="D46" s="26">
        <v>227471200</v>
      </c>
      <c r="E46" s="27">
        <v>131837196</v>
      </c>
    </row>
    <row r="47" spans="1:6" ht="11.25" customHeight="1" x14ac:dyDescent="0.2">
      <c r="B47" s="16"/>
      <c r="C47" s="28"/>
      <c r="D47" s="25"/>
      <c r="E47" s="25"/>
    </row>
    <row r="48" spans="1:6" ht="11.25" customHeight="1" x14ac:dyDescent="0.2">
      <c r="B48" s="16"/>
      <c r="C48" s="28"/>
      <c r="D48" s="23"/>
      <c r="E48" s="24"/>
    </row>
    <row r="49" spans="2:2" ht="11.25" customHeight="1" x14ac:dyDescent="0.2">
      <c r="B49" t="s">
        <v>58</v>
      </c>
    </row>
    <row r="50" spans="2:2" ht="11.25" customHeight="1" x14ac:dyDescent="0.2"/>
    <row r="51" spans="2:2" ht="11.25" customHeight="1" x14ac:dyDescent="0.2">
      <c r="B51" t="s">
        <v>59</v>
      </c>
    </row>
    <row r="52" spans="2:2" ht="11.25" customHeight="1" x14ac:dyDescent="0.2"/>
    <row r="53" spans="2:2" ht="11.25" customHeight="1" x14ac:dyDescent="0.2"/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H32"/>
  <sheetViews>
    <sheetView workbookViewId="0">
      <selection activeCell="A18" sqref="A18:XFD18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5" width="23.83203125" bestFit="1" customWidth="1"/>
    <col min="8" max="8" width="18.1640625" hidden="1" customWidth="1"/>
  </cols>
  <sheetData>
    <row r="1" spans="1:8" ht="18.75" customHeight="1" x14ac:dyDescent="0.2">
      <c r="B1" s="3" t="s">
        <v>8</v>
      </c>
    </row>
    <row r="2" spans="1:8" ht="11.25" customHeight="1" x14ac:dyDescent="0.2"/>
    <row r="3" spans="1:8" ht="53.25" customHeight="1" x14ac:dyDescent="0.2">
      <c r="B3" s="10" t="s">
        <v>60</v>
      </c>
    </row>
    <row r="4" spans="1:8" ht="11.25" customHeight="1" x14ac:dyDescent="0.2">
      <c r="B4" s="9" t="s">
        <v>5</v>
      </c>
    </row>
    <row r="5" spans="1:8" ht="12.75" customHeight="1" x14ac:dyDescent="0.2"/>
    <row r="6" spans="1:8" s="6" customFormat="1" ht="15.75" customHeight="1" x14ac:dyDescent="0.2">
      <c r="A6" s="8"/>
      <c r="B6" s="7" t="s">
        <v>4</v>
      </c>
      <c r="C6" s="7" t="s">
        <v>3</v>
      </c>
      <c r="D6" s="7" t="s">
        <v>113</v>
      </c>
      <c r="E6" s="7" t="s">
        <v>114</v>
      </c>
    </row>
    <row r="7" spans="1:8" ht="12.75" customHeight="1" x14ac:dyDescent="0.2">
      <c r="A7" s="4"/>
      <c r="B7" s="20" t="s">
        <v>61</v>
      </c>
      <c r="C7" s="18" t="s">
        <v>62</v>
      </c>
      <c r="D7" s="30">
        <v>43666140</v>
      </c>
      <c r="E7" s="30">
        <v>39828098</v>
      </c>
    </row>
    <row r="8" spans="1:8" ht="12.75" customHeight="1" x14ac:dyDescent="0.2">
      <c r="A8" s="4"/>
      <c r="B8" s="20" t="s">
        <v>63</v>
      </c>
      <c r="C8" s="18" t="s">
        <v>64</v>
      </c>
      <c r="D8" s="30">
        <v>-24836156</v>
      </c>
      <c r="E8" s="30">
        <v>-19660994</v>
      </c>
    </row>
    <row r="9" spans="1:8" ht="23.25" customHeight="1" x14ac:dyDescent="0.2">
      <c r="A9" s="4"/>
      <c r="B9" s="17" t="s">
        <v>65</v>
      </c>
      <c r="C9" s="31"/>
      <c r="D9" s="26">
        <v>18829984</v>
      </c>
      <c r="E9" s="26">
        <v>20167104</v>
      </c>
    </row>
    <row r="10" spans="1:8" s="1" customFormat="1" ht="18.75" customHeight="1" x14ac:dyDescent="0.3">
      <c r="A10" s="3"/>
      <c r="B10" s="20" t="s">
        <v>66</v>
      </c>
      <c r="C10" s="18" t="s">
        <v>67</v>
      </c>
      <c r="D10" s="30">
        <v>-1343380</v>
      </c>
      <c r="E10" s="30">
        <v>-1296808</v>
      </c>
    </row>
    <row r="11" spans="1:8" ht="23.25" customHeight="1" x14ac:dyDescent="0.2">
      <c r="A11" s="4"/>
      <c r="B11" s="20" t="s">
        <v>68</v>
      </c>
      <c r="C11" s="18" t="s">
        <v>69</v>
      </c>
      <c r="D11" s="30">
        <v>-1132099</v>
      </c>
      <c r="E11" s="30">
        <v>-774528</v>
      </c>
    </row>
    <row r="12" spans="1:8" ht="24" x14ac:dyDescent="0.2">
      <c r="A12" s="4"/>
      <c r="B12" s="20" t="s">
        <v>88</v>
      </c>
      <c r="C12" s="18"/>
      <c r="D12" s="49">
        <v>-3938</v>
      </c>
      <c r="E12" s="49">
        <v>233305</v>
      </c>
    </row>
    <row r="13" spans="1:8" ht="12.75" customHeight="1" x14ac:dyDescent="0.2">
      <c r="A13" s="4"/>
      <c r="B13" s="20" t="s">
        <v>70</v>
      </c>
      <c r="C13" s="18"/>
      <c r="D13" s="30">
        <v>-1822596</v>
      </c>
      <c r="E13" s="30">
        <v>-794722</v>
      </c>
      <c r="H13" s="2">
        <f>D13+206423</f>
        <v>-1616173</v>
      </c>
    </row>
    <row r="14" spans="1:8" ht="12.75" customHeight="1" x14ac:dyDescent="0.2">
      <c r="A14" s="4"/>
      <c r="B14" s="20" t="s">
        <v>71</v>
      </c>
      <c r="C14" s="18"/>
      <c r="D14" s="30">
        <v>107161</v>
      </c>
      <c r="E14" s="30">
        <v>330211</v>
      </c>
    </row>
    <row r="15" spans="1:8" ht="23.25" customHeight="1" x14ac:dyDescent="0.2">
      <c r="A15" s="4"/>
      <c r="B15" s="20" t="s">
        <v>72</v>
      </c>
      <c r="C15" s="18"/>
      <c r="D15" s="30">
        <v>-6881</v>
      </c>
      <c r="E15" s="30" t="s">
        <v>73</v>
      </c>
    </row>
    <row r="16" spans="1:8" s="1" customFormat="1" ht="18.75" customHeight="1" x14ac:dyDescent="0.3">
      <c r="A16" s="3"/>
      <c r="B16" s="17" t="s">
        <v>74</v>
      </c>
      <c r="C16" s="31"/>
      <c r="D16" s="26">
        <v>14628251</v>
      </c>
      <c r="E16" s="26">
        <v>17864562</v>
      </c>
    </row>
    <row r="17" spans="1:8" ht="12.75" customHeight="1" x14ac:dyDescent="0.2">
      <c r="A17" s="4"/>
      <c r="B17" s="20" t="s">
        <v>75</v>
      </c>
      <c r="C17" s="18" t="s">
        <v>76</v>
      </c>
      <c r="D17" s="30">
        <v>425864</v>
      </c>
      <c r="E17" s="30">
        <v>249221</v>
      </c>
    </row>
    <row r="18" spans="1:8" s="1" customFormat="1" ht="18.75" customHeight="1" x14ac:dyDescent="0.3">
      <c r="A18" s="3"/>
      <c r="B18" s="20" t="s">
        <v>77</v>
      </c>
      <c r="C18" s="18" t="s">
        <v>78</v>
      </c>
      <c r="D18" s="30">
        <v>-6540313</v>
      </c>
      <c r="E18" s="30">
        <v>-5865783</v>
      </c>
      <c r="H18" s="5">
        <f>D18-4146468</f>
        <v>-10686781</v>
      </c>
    </row>
    <row r="19" spans="1:8" ht="12.75" customHeight="1" x14ac:dyDescent="0.2">
      <c r="A19" s="4"/>
      <c r="B19" s="20" t="s">
        <v>79</v>
      </c>
      <c r="C19" s="18"/>
      <c r="D19" s="30">
        <v>3993</v>
      </c>
      <c r="E19" s="30">
        <v>-904</v>
      </c>
    </row>
    <row r="20" spans="1:8" ht="11.25" customHeight="1" x14ac:dyDescent="0.2">
      <c r="B20" s="17" t="s">
        <v>6</v>
      </c>
      <c r="C20" s="31"/>
      <c r="D20" s="26">
        <v>8517795</v>
      </c>
      <c r="E20" s="26">
        <v>12247096</v>
      </c>
    </row>
    <row r="21" spans="1:8" ht="11.25" customHeight="1" x14ac:dyDescent="0.2">
      <c r="B21" s="20" t="s">
        <v>80</v>
      </c>
      <c r="C21" s="18" t="s">
        <v>81</v>
      </c>
      <c r="D21" s="30">
        <v>-3778809</v>
      </c>
      <c r="E21" s="30">
        <v>-3232241</v>
      </c>
    </row>
    <row r="22" spans="1:8" ht="11.25" customHeight="1" x14ac:dyDescent="0.2">
      <c r="B22" s="17" t="s">
        <v>82</v>
      </c>
      <c r="C22" s="31"/>
      <c r="D22" s="26">
        <v>4738986</v>
      </c>
      <c r="E22" s="26">
        <v>9014855</v>
      </c>
    </row>
    <row r="23" spans="1:8" ht="12" x14ac:dyDescent="0.2">
      <c r="B23" s="17" t="s">
        <v>83</v>
      </c>
      <c r="C23" s="18"/>
      <c r="D23" s="30"/>
      <c r="E23" s="22"/>
    </row>
    <row r="24" spans="1:8" ht="24" x14ac:dyDescent="0.2">
      <c r="B24" s="48" t="s">
        <v>84</v>
      </c>
      <c r="C24" s="18"/>
      <c r="D24" s="30"/>
      <c r="E24" s="22"/>
    </row>
    <row r="25" spans="1:8" ht="24" x14ac:dyDescent="0.2">
      <c r="B25" s="20" t="s">
        <v>85</v>
      </c>
      <c r="C25" s="18"/>
      <c r="D25" s="30" t="s">
        <v>73</v>
      </c>
      <c r="E25" s="30" t="s">
        <v>73</v>
      </c>
    </row>
    <row r="26" spans="1:8" ht="12" x14ac:dyDescent="0.2">
      <c r="B26" s="17" t="s">
        <v>86</v>
      </c>
      <c r="C26" s="31"/>
      <c r="D26" s="26" t="s">
        <v>73</v>
      </c>
      <c r="E26" s="26" t="s">
        <v>73</v>
      </c>
    </row>
    <row r="27" spans="1:8" ht="12" x14ac:dyDescent="0.2">
      <c r="B27" s="17" t="s">
        <v>87</v>
      </c>
      <c r="C27" s="31"/>
      <c r="D27" s="26">
        <v>4738986</v>
      </c>
      <c r="E27" s="26">
        <v>9014855</v>
      </c>
    </row>
    <row r="30" spans="1:8" x14ac:dyDescent="0.2">
      <c r="B30" t="s">
        <v>58</v>
      </c>
    </row>
    <row r="32" spans="1:8" x14ac:dyDescent="0.2">
      <c r="B32" t="s">
        <v>59</v>
      </c>
    </row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workbookViewId="0">
      <selection activeCell="B21" sqref="B21"/>
    </sheetView>
  </sheetViews>
  <sheetFormatPr defaultRowHeight="11.25" x14ac:dyDescent="0.2"/>
  <cols>
    <col min="1" max="1" width="71.83203125" customWidth="1"/>
    <col min="2" max="2" width="22.1640625" customWidth="1"/>
    <col min="3" max="3" width="27.1640625" customWidth="1"/>
    <col min="7" max="7" width="11.6640625" customWidth="1"/>
  </cols>
  <sheetData>
    <row r="1" spans="1:3" ht="18.75" x14ac:dyDescent="0.25">
      <c r="A1" s="3" t="s">
        <v>8</v>
      </c>
      <c r="B1" s="15"/>
      <c r="C1" s="15"/>
    </row>
    <row r="2" spans="1:3" ht="15" x14ac:dyDescent="0.25">
      <c r="A2" s="12"/>
      <c r="B2" s="11"/>
      <c r="C2" s="11"/>
    </row>
    <row r="3" spans="1:3" ht="15" x14ac:dyDescent="0.25">
      <c r="A3" s="12" t="s">
        <v>89</v>
      </c>
      <c r="B3" s="11"/>
      <c r="C3" s="11"/>
    </row>
    <row r="4" spans="1:3" ht="15" x14ac:dyDescent="0.25">
      <c r="A4" s="14" t="s">
        <v>7</v>
      </c>
      <c r="B4" s="11"/>
      <c r="C4" s="11"/>
    </row>
    <row r="5" spans="1:3" ht="15" x14ac:dyDescent="0.25">
      <c r="A5" s="13"/>
      <c r="B5" s="11"/>
      <c r="C5" s="11"/>
    </row>
    <row r="6" spans="1:3" ht="12" x14ac:dyDescent="0.2">
      <c r="A6" s="50"/>
      <c r="B6" s="31" t="s">
        <v>111</v>
      </c>
      <c r="C6" s="31" t="s">
        <v>112</v>
      </c>
    </row>
    <row r="7" spans="1:3" ht="12" x14ac:dyDescent="0.2">
      <c r="A7" s="17" t="s">
        <v>90</v>
      </c>
      <c r="B7" s="29"/>
      <c r="C7" s="51"/>
    </row>
    <row r="8" spans="1:3" ht="12" x14ac:dyDescent="0.2">
      <c r="A8" s="20" t="s">
        <v>91</v>
      </c>
      <c r="B8" s="21">
        <v>46144286</v>
      </c>
      <c r="C8" s="21">
        <v>38617343</v>
      </c>
    </row>
    <row r="9" spans="1:3" ht="12" x14ac:dyDescent="0.2">
      <c r="A9" s="20" t="s">
        <v>92</v>
      </c>
      <c r="B9" s="21">
        <v>4683</v>
      </c>
      <c r="C9" s="21">
        <v>3030</v>
      </c>
    </row>
    <row r="10" spans="1:3" ht="12" x14ac:dyDescent="0.2">
      <c r="A10" s="20" t="s">
        <v>93</v>
      </c>
      <c r="B10" s="21">
        <v>370633</v>
      </c>
      <c r="C10" s="21">
        <v>239232</v>
      </c>
    </row>
    <row r="11" spans="1:3" ht="12" x14ac:dyDescent="0.2">
      <c r="A11" s="20" t="s">
        <v>94</v>
      </c>
      <c r="B11" s="21">
        <v>-30230495</v>
      </c>
      <c r="C11" s="21">
        <v>-16900936</v>
      </c>
    </row>
    <row r="12" spans="1:3" ht="12" x14ac:dyDescent="0.2">
      <c r="A12" s="20" t="s">
        <v>95</v>
      </c>
      <c r="B12" s="21">
        <v>-4277054</v>
      </c>
      <c r="C12" s="21">
        <v>-2880375</v>
      </c>
    </row>
    <row r="13" spans="1:3" ht="12" x14ac:dyDescent="0.2">
      <c r="A13" s="20" t="s">
        <v>96</v>
      </c>
      <c r="B13" s="21">
        <v>-6076930</v>
      </c>
      <c r="C13" s="21">
        <v>-5910903</v>
      </c>
    </row>
    <row r="14" spans="1:3" ht="12" x14ac:dyDescent="0.2">
      <c r="A14" s="20" t="s">
        <v>97</v>
      </c>
      <c r="B14" s="21">
        <v>-3269500</v>
      </c>
      <c r="C14" s="21">
        <v>-4125529</v>
      </c>
    </row>
    <row r="15" spans="1:3" ht="12" x14ac:dyDescent="0.2">
      <c r="A15" s="20" t="s">
        <v>98</v>
      </c>
      <c r="B15" s="21">
        <v>-6930249</v>
      </c>
      <c r="C15" s="21">
        <v>-2534831</v>
      </c>
    </row>
    <row r="16" spans="1:3" ht="24" x14ac:dyDescent="0.2">
      <c r="A16" s="17" t="s">
        <v>99</v>
      </c>
      <c r="B16" s="27">
        <v>-4264626</v>
      </c>
      <c r="C16" s="27">
        <v>6507031</v>
      </c>
    </row>
    <row r="17" spans="1:3" ht="12" x14ac:dyDescent="0.2">
      <c r="A17" s="17" t="s">
        <v>100</v>
      </c>
      <c r="B17" s="21"/>
      <c r="C17" s="19"/>
    </row>
    <row r="18" spans="1:3" ht="24" x14ac:dyDescent="0.2">
      <c r="A18" s="20" t="s">
        <v>101</v>
      </c>
      <c r="B18" s="21">
        <v>-83623186</v>
      </c>
      <c r="C18" s="21">
        <v>-4692996</v>
      </c>
    </row>
    <row r="19" spans="1:3" ht="24" x14ac:dyDescent="0.2">
      <c r="A19" s="17" t="s">
        <v>102</v>
      </c>
      <c r="B19" s="27">
        <v>-83623186</v>
      </c>
      <c r="C19" s="27">
        <v>-4692996</v>
      </c>
    </row>
    <row r="20" spans="1:3" ht="12" x14ac:dyDescent="0.2">
      <c r="A20" s="17" t="s">
        <v>103</v>
      </c>
      <c r="B20" s="21"/>
      <c r="C20" s="19"/>
    </row>
    <row r="21" spans="1:3" ht="12" x14ac:dyDescent="0.2">
      <c r="A21" s="20" t="s">
        <v>104</v>
      </c>
      <c r="B21" s="21">
        <v>97069795</v>
      </c>
      <c r="C21" s="21">
        <v>3000000</v>
      </c>
    </row>
    <row r="22" spans="1:3" ht="12" x14ac:dyDescent="0.2">
      <c r="A22" s="20" t="s">
        <v>105</v>
      </c>
      <c r="B22" s="21">
        <v>-7825752</v>
      </c>
      <c r="C22" s="21">
        <v>-2709439</v>
      </c>
    </row>
    <row r="23" spans="1:3" ht="24" x14ac:dyDescent="0.2">
      <c r="A23" s="17" t="s">
        <v>106</v>
      </c>
      <c r="B23" s="27">
        <v>89244043</v>
      </c>
      <c r="C23" s="27">
        <v>290561</v>
      </c>
    </row>
    <row r="24" spans="1:3" ht="12" x14ac:dyDescent="0.2">
      <c r="A24" s="17" t="s">
        <v>107</v>
      </c>
      <c r="B24" s="27">
        <v>1356231</v>
      </c>
      <c r="C24" s="27">
        <v>2104596</v>
      </c>
    </row>
    <row r="25" spans="1:3" ht="24" x14ac:dyDescent="0.2">
      <c r="A25" s="20" t="s">
        <v>108</v>
      </c>
      <c r="B25" s="21"/>
      <c r="C25" s="21">
        <v>84</v>
      </c>
    </row>
    <row r="26" spans="1:3" ht="12" x14ac:dyDescent="0.2">
      <c r="A26" s="20" t="s">
        <v>109</v>
      </c>
      <c r="B26" s="27">
        <v>3375496</v>
      </c>
      <c r="C26" s="27">
        <v>2276795</v>
      </c>
    </row>
    <row r="27" spans="1:3" ht="12" x14ac:dyDescent="0.2">
      <c r="A27" s="17" t="s">
        <v>110</v>
      </c>
      <c r="B27" s="27">
        <v>4731727</v>
      </c>
      <c r="C27" s="27">
        <v>4381475</v>
      </c>
    </row>
    <row r="28" spans="1:3" x14ac:dyDescent="0.2">
      <c r="B28" s="2"/>
      <c r="C28" s="2"/>
    </row>
    <row r="30" spans="1:3" x14ac:dyDescent="0.2">
      <c r="A30" t="s">
        <v>58</v>
      </c>
    </row>
    <row r="32" spans="1:3" x14ac:dyDescent="0.2">
      <c r="A32" t="s">
        <v>59</v>
      </c>
    </row>
  </sheetData>
  <pageMargins left="0.7" right="0.7" top="0.75" bottom="0.75" header="0.3" footer="0.3"/>
  <headerFooter alignWithMargins="0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F16"/>
  <sheetViews>
    <sheetView tabSelected="1" workbookViewId="0">
      <selection activeCell="C36" sqref="C36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</cols>
  <sheetData>
    <row r="1" spans="1:6" ht="18.75" customHeight="1" x14ac:dyDescent="0.2">
      <c r="B1" s="3" t="s">
        <v>8</v>
      </c>
    </row>
    <row r="2" spans="1:6" ht="11.25" customHeight="1" x14ac:dyDescent="0.2"/>
    <row r="3" spans="1:6" ht="37.5" x14ac:dyDescent="0.2">
      <c r="B3" s="10" t="s">
        <v>117</v>
      </c>
    </row>
    <row r="4" spans="1:6" ht="11.25" customHeight="1" x14ac:dyDescent="0.2">
      <c r="B4" s="9" t="s">
        <v>5</v>
      </c>
    </row>
    <row r="5" spans="1:6" ht="12.75" customHeight="1" x14ac:dyDescent="0.2"/>
    <row r="6" spans="1:6" s="6" customFormat="1" ht="30.75" customHeight="1" x14ac:dyDescent="0.2">
      <c r="A6" s="8"/>
      <c r="B6" s="7" t="s">
        <v>4</v>
      </c>
      <c r="C6" s="7" t="s">
        <v>34</v>
      </c>
      <c r="D6" s="7" t="s">
        <v>1</v>
      </c>
      <c r="E6" s="7" t="s">
        <v>0</v>
      </c>
    </row>
    <row r="7" spans="1:6" ht="12" customHeight="1" x14ac:dyDescent="0.2">
      <c r="B7" s="17" t="s">
        <v>118</v>
      </c>
      <c r="C7" s="26">
        <v>15118052</v>
      </c>
      <c r="D7" s="26">
        <v>-4285732</v>
      </c>
      <c r="E7" s="26">
        <v>10832320</v>
      </c>
      <c r="F7" s="2"/>
    </row>
    <row r="8" spans="1:6" ht="23.25" customHeight="1" x14ac:dyDescent="0.2">
      <c r="B8" s="20" t="s">
        <v>119</v>
      </c>
      <c r="C8" s="30" t="s">
        <v>73</v>
      </c>
      <c r="D8" s="30">
        <v>4738986</v>
      </c>
      <c r="E8" s="30">
        <v>4738986</v>
      </c>
      <c r="F8" s="2"/>
    </row>
    <row r="9" spans="1:6" ht="12" customHeight="1" x14ac:dyDescent="0.2">
      <c r="B9" s="20" t="s">
        <v>120</v>
      </c>
      <c r="C9" s="30" t="s">
        <v>73</v>
      </c>
      <c r="D9" s="30" t="s">
        <v>73</v>
      </c>
      <c r="E9" s="30" t="s">
        <v>73</v>
      </c>
      <c r="F9" s="2"/>
    </row>
    <row r="10" spans="1:6" ht="12" customHeight="1" x14ac:dyDescent="0.2">
      <c r="B10" s="17" t="s">
        <v>121</v>
      </c>
      <c r="C10" s="26" t="s">
        <v>73</v>
      </c>
      <c r="D10" s="26">
        <v>4738986</v>
      </c>
      <c r="E10" s="26">
        <v>4738986</v>
      </c>
      <c r="F10" s="2"/>
    </row>
    <row r="11" spans="1:6" ht="12" customHeight="1" x14ac:dyDescent="0.2">
      <c r="B11" s="17" t="s">
        <v>122</v>
      </c>
      <c r="C11" s="26">
        <v>15118052</v>
      </c>
      <c r="D11" s="26">
        <v>453254</v>
      </c>
      <c r="E11" s="26">
        <v>15571306</v>
      </c>
      <c r="F11" s="2"/>
    </row>
    <row r="12" spans="1:6" ht="11.25" customHeight="1" x14ac:dyDescent="0.2">
      <c r="D12" s="2"/>
      <c r="E12" s="2"/>
    </row>
    <row r="13" spans="1:6" ht="11.25" customHeight="1" x14ac:dyDescent="0.2">
      <c r="B13" t="s">
        <v>58</v>
      </c>
    </row>
    <row r="14" spans="1:6" ht="11.25" customHeight="1" x14ac:dyDescent="0.2"/>
    <row r="15" spans="1:6" ht="11.25" customHeight="1" x14ac:dyDescent="0.2">
      <c r="B15" t="s">
        <v>59</v>
      </c>
    </row>
    <row r="16" spans="1:6" ht="11.25" customHeight="1" x14ac:dyDescent="0.2"/>
  </sheetData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ДДС</vt:lpstr>
      <vt:lpstr>ДвижениеКапитал</vt:lpstr>
      <vt:lpstr>'F1'!_Hlk191995465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Наширалиева Айнур Амангельдиевна</cp:lastModifiedBy>
  <dcterms:created xsi:type="dcterms:W3CDTF">2025-07-30T05:02:41Z</dcterms:created>
  <dcterms:modified xsi:type="dcterms:W3CDTF">2025-09-09T09:55:31Z</dcterms:modified>
</cp:coreProperties>
</file>